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80" windowHeight="9855" activeTab="0"/>
  </bookViews>
  <sheets>
    <sheet name="CARGAS " sheetId="1" r:id="rId1"/>
  </sheets>
  <externalReferences>
    <externalReference r:id="rId4"/>
  </externalReferences>
  <definedNames>
    <definedName name="_xlnm.Print_Area" localSheetId="0">'CARGAS '!$B$1:$J$110</definedName>
  </definedNames>
  <calcPr fullCalcOnLoad="1"/>
</workbook>
</file>

<file path=xl/comments1.xml><?xml version="1.0" encoding="utf-8"?>
<comments xmlns="http://schemas.openxmlformats.org/spreadsheetml/2006/main">
  <authors>
    <author>mgalvez</author>
  </authors>
  <commentList>
    <comment ref="B30" authorId="0">
      <text>
        <r>
          <rPr>
            <b/>
            <sz val="8"/>
            <color indexed="8"/>
            <rFont val="Tahoma"/>
            <family val="2"/>
          </rPr>
          <t>mgalvez:</t>
        </r>
        <r>
          <rPr>
            <sz val="8"/>
            <color indexed="8"/>
            <rFont val="Tahoma"/>
            <family val="2"/>
          </rPr>
          <t xml:space="preserve">
RESIDUAL DE PRIMARIA</t>
        </r>
      </text>
    </comment>
  </commentList>
</comments>
</file>

<file path=xl/sharedStrings.xml><?xml version="1.0" encoding="utf-8"?>
<sst xmlns="http://schemas.openxmlformats.org/spreadsheetml/2006/main" count="112" uniqueCount="96">
  <si>
    <t>REFINACIÓN - CARGAS (MBPD)</t>
  </si>
  <si>
    <t>OCTUBRE 2017</t>
  </si>
  <si>
    <t>CARGA (MBPD)</t>
  </si>
  <si>
    <t>TALARA</t>
  </si>
  <si>
    <t>IQUITOS</t>
  </si>
  <si>
    <t>CONCHAN</t>
  </si>
  <si>
    <t>MILAGRO</t>
  </si>
  <si>
    <t>PAMPILLA</t>
  </si>
  <si>
    <t>PUCALLPA</t>
  </si>
  <si>
    <t>TOTAL</t>
  </si>
  <si>
    <t>CRUDO</t>
  </si>
  <si>
    <t>CRUDO NACIONAL</t>
  </si>
  <si>
    <t>CRUDO IMPORTADO</t>
  </si>
  <si>
    <t>TOTAL CRUDO</t>
  </si>
  <si>
    <t>PRODUCTOS EN PROCESO</t>
  </si>
  <si>
    <t>GAS SECO / GAS COMBUSTIBLE</t>
  </si>
  <si>
    <t>GAS NATURAL</t>
  </si>
  <si>
    <t>NAFTA PRIMARIA</t>
  </si>
  <si>
    <t xml:space="preserve">GASOLINA NATURAL </t>
  </si>
  <si>
    <t>NAFTA DE ALTO OCTANAJE</t>
  </si>
  <si>
    <t>NAFTA PESADA</t>
  </si>
  <si>
    <t>NAFTA VIRGEN</t>
  </si>
  <si>
    <t>NAFTA CRAQUEADA</t>
  </si>
  <si>
    <t>NAFTA REFORMADA</t>
  </si>
  <si>
    <t>DIESEL 2</t>
  </si>
  <si>
    <t>DIESEL B-2</t>
  </si>
  <si>
    <t>DIESEL B2-S50</t>
  </si>
  <si>
    <t>SOLVENTE RC/MC</t>
  </si>
  <si>
    <t>HAS / HAL (HCs ACICLICOS SATURADOS/LIGEROS)</t>
  </si>
  <si>
    <t>GASOIL DE ALTA VISCOSIDAD</t>
  </si>
  <si>
    <t>GASOLEO LIVIANO</t>
  </si>
  <si>
    <t>GASOLEO PESADO</t>
  </si>
  <si>
    <t>MATERIAL DE CORTE</t>
  </si>
  <si>
    <t>ACEITE CICLICO LIGERO LCO
ACEITE CICLICO PESADO HCO</t>
  </si>
  <si>
    <t xml:space="preserve">CRUDO REDUCIDO </t>
  </si>
  <si>
    <t>DIESEL LIGERO (DILIV)</t>
  </si>
  <si>
    <t>DESTILADOS MEDIOS PARA MEZCLAS (DPM)</t>
  </si>
  <si>
    <t xml:space="preserve">SLOP </t>
  </si>
  <si>
    <t>ACEITE CLARIFICADO</t>
  </si>
  <si>
    <t>BIODIESEL MEZCLAS</t>
  </si>
  <si>
    <t>RESIDUAL ASFALTICO</t>
  </si>
  <si>
    <t>SUB TOTAL</t>
  </si>
  <si>
    <t>PRODUCTOS TERMINADOS</t>
  </si>
  <si>
    <t>GLP</t>
  </si>
  <si>
    <t>FONDOS DE VACÍO</t>
  </si>
  <si>
    <t>GASOLINA MOTOR 85/ 86 OCT.</t>
  </si>
  <si>
    <t>GASOLINA MOTOR 97/95/90/84 OCT.</t>
  </si>
  <si>
    <t>TURBO A-1</t>
  </si>
  <si>
    <t>TURBO JP5</t>
  </si>
  <si>
    <t>KEROSENE</t>
  </si>
  <si>
    <t>DIESELMARINO 2</t>
  </si>
  <si>
    <t>DIESEL B5</t>
  </si>
  <si>
    <t>DIESEL B5 - S50</t>
  </si>
  <si>
    <t>BIODIESEL B100</t>
  </si>
  <si>
    <t>MARINE GAS OIL D2 - MGO</t>
  </si>
  <si>
    <t>MARINE FUEL OIL - MFO</t>
  </si>
  <si>
    <t>RESIDUAL MARINO</t>
  </si>
  <si>
    <t>INTERMED. FUEL IFO / OIL IFO</t>
  </si>
  <si>
    <t>PETROLEO INDUSTRIAL 5</t>
  </si>
  <si>
    <t>PETROLEO INDUSTRIAL 6</t>
  </si>
  <si>
    <t>PETROLEO INDUSTRIAL 500</t>
  </si>
  <si>
    <t>ASFALTOS LIQUIDOS RC / MC</t>
  </si>
  <si>
    <t>ASFALTOS SOLIDOS</t>
  </si>
  <si>
    <t xml:space="preserve">BREA </t>
  </si>
  <si>
    <t>SOLVENTE HAS</t>
  </si>
  <si>
    <t>SOLVENTE HAL</t>
  </si>
  <si>
    <t>SOLVENTE 1</t>
  </si>
  <si>
    <t>SOLVENTE 3</t>
  </si>
  <si>
    <t>ACIDO NAFTENICO</t>
  </si>
  <si>
    <t>PRODUCTOS ADQUIRIDOS</t>
  </si>
  <si>
    <t>HOGBS</t>
  </si>
  <si>
    <t>IMP.</t>
  </si>
  <si>
    <t>ALCOHOL CARBURANTE IMPORTADO</t>
  </si>
  <si>
    <t>HAS</t>
  </si>
  <si>
    <t>MDBS</t>
  </si>
  <si>
    <t>NACIONAL</t>
  </si>
  <si>
    <t>CONDENSADO CAMISEA</t>
  </si>
  <si>
    <t>ETANOL</t>
  </si>
  <si>
    <t>ULTRA LOW SULPHUR DIESEL</t>
  </si>
  <si>
    <t>DIESEL 2 / BA / TI</t>
  </si>
  <si>
    <t xml:space="preserve">GASOLINA ALTO OCTANAJE </t>
  </si>
  <si>
    <t>GOV</t>
  </si>
  <si>
    <t>NAFTA CRAQUEADA DE IMP.</t>
  </si>
  <si>
    <t>TOTAL CARGAS MBPD</t>
  </si>
  <si>
    <t>MBPD: Miles de barriles por día</t>
  </si>
  <si>
    <t>Las cargas incluyen Diesel y HOGBS importado</t>
  </si>
  <si>
    <t>Talara</t>
  </si>
  <si>
    <t>Iquitos</t>
  </si>
  <si>
    <t>Conchan</t>
  </si>
  <si>
    <t>Milagros</t>
  </si>
  <si>
    <t>Pampilla</t>
  </si>
  <si>
    <t>Pucallpa</t>
  </si>
  <si>
    <t>Total</t>
  </si>
  <si>
    <t>Total de Cargas ( MBPD)</t>
  </si>
  <si>
    <t>Cargas %</t>
  </si>
  <si>
    <t>DGH - MEM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</si>
</sst>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00"/>
    <numFmt numFmtId="165" formatCode="_(* #,##0.00_);_(* \(#,##0.00\);_(* &quot;-&quot;??_);_(@_)"/>
    <numFmt numFmtId="166" formatCode="_ * #,##0.00_ ;_ * \-#,##0.00_ ;_ * &quot;-&quot;_ ;_ @_ "/>
    <numFmt numFmtId="167" formatCode="0.0"/>
    <numFmt numFmtId="168" formatCode="_([$€-2]\ * #,##0.00_);_([$€-2]\ * \(#,##0.00\);_([$€-2]\ * &quot;-&quot;??_)"/>
    <numFmt numFmtId="169" formatCode="_-* #,##0\ _P_t_s_-;\-* #,##0\ _P_t_s_-;_-* &quot;-&quot;\ _P_t_s_-;_-@_-"/>
    <numFmt numFmtId="170" formatCode="_-* #,##0.00\ _P_t_s_-;\-* #,##0.00\ _P_t_s_-;_-* &quot;-&quot;??\ _P_t_s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name val="Courier New"/>
      <family val="3"/>
    </font>
    <font>
      <sz val="10"/>
      <name val="Courier"/>
      <family val="3"/>
    </font>
    <font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0.5"/>
      <color indexed="9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thick"/>
      <top style="medium"/>
      <bottom style="thick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7" fillId="3" borderId="0" applyNumberFormat="0" applyBorder="0" applyAlignment="0" applyProtection="0"/>
    <xf numFmtId="0" fontId="34" fillId="38" borderId="0" applyNumberFormat="0" applyBorder="0" applyAlignment="0" applyProtection="0"/>
    <xf numFmtId="0" fontId="11" fillId="39" borderId="1" applyNumberFormat="0" applyAlignment="0" applyProtection="0"/>
    <xf numFmtId="0" fontId="35" fillId="40" borderId="2" applyNumberFormat="0" applyAlignment="0" applyProtection="0"/>
    <xf numFmtId="0" fontId="36" fillId="41" borderId="3" applyNumberFormat="0" applyAlignment="0" applyProtection="0"/>
    <xf numFmtId="0" fontId="37" fillId="0" borderId="4" applyNumberFormat="0" applyFill="0" applyAlignment="0" applyProtection="0"/>
    <xf numFmtId="0" fontId="13" fillId="42" borderId="5" applyNumberFormat="0" applyAlignment="0" applyProtection="0"/>
    <xf numFmtId="0" fontId="18" fillId="0" borderId="0">
      <alignment/>
      <protection/>
    </xf>
    <xf numFmtId="0" fontId="38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9" fillId="49" borderId="2" applyNumberFormat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9" fillId="7" borderId="1" applyNumberFormat="0" applyAlignment="0" applyProtection="0"/>
    <xf numFmtId="0" fontId="1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51" borderId="0" applyNumberFormat="0" applyBorder="0" applyAlignment="0" applyProtection="0"/>
    <xf numFmtId="0" fontId="2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52" borderId="10" applyNumberFormat="0" applyFont="0" applyAlignment="0" applyProtection="0"/>
    <xf numFmtId="0" fontId="18" fillId="53" borderId="11" applyNumberFormat="0" applyFont="0" applyAlignment="0" applyProtection="0"/>
    <xf numFmtId="0" fontId="18" fillId="53" borderId="11" applyNumberFormat="0" applyFont="0" applyAlignment="0" applyProtection="0"/>
    <xf numFmtId="0" fontId="10" fillId="39" borderId="12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2" fillId="40" borderId="1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38" fillId="0" borderId="16" applyNumberFormat="0" applyFill="0" applyAlignment="0" applyProtection="0"/>
    <xf numFmtId="0" fontId="48" fillId="0" borderId="17" applyNumberFormat="0" applyFill="0" applyAlignment="0" applyProtection="0"/>
    <xf numFmtId="0" fontId="14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19" fillId="0" borderId="0" xfId="96" applyFont="1" applyAlignment="1">
      <alignment horizontal="center"/>
      <protection/>
    </xf>
    <xf numFmtId="0" fontId="18" fillId="0" borderId="0" xfId="96">
      <alignment/>
      <protection/>
    </xf>
    <xf numFmtId="49" fontId="19" fillId="0" borderId="0" xfId="96" applyNumberFormat="1" applyFont="1" applyAlignment="1">
      <alignment horizontal="center"/>
      <protection/>
    </xf>
    <xf numFmtId="49" fontId="20" fillId="0" borderId="0" xfId="96" applyNumberFormat="1" applyFont="1" applyAlignment="1">
      <alignment horizontal="center"/>
      <protection/>
    </xf>
    <xf numFmtId="164" fontId="49" fillId="54" borderId="18" xfId="96" applyNumberFormat="1" applyFont="1" applyFill="1" applyBorder="1" applyAlignment="1">
      <alignment horizontal="center"/>
      <protection/>
    </xf>
    <xf numFmtId="164" fontId="49" fillId="54" borderId="19" xfId="96" applyNumberFormat="1" applyFont="1" applyFill="1" applyBorder="1" applyAlignment="1">
      <alignment horizontal="center"/>
      <protection/>
    </xf>
    <xf numFmtId="165" fontId="49" fillId="54" borderId="20" xfId="90" applyNumberFormat="1" applyFont="1" applyFill="1" applyBorder="1" applyAlignment="1">
      <alignment horizontal="center"/>
    </xf>
    <xf numFmtId="165" fontId="49" fillId="54" borderId="21" xfId="90" applyNumberFormat="1" applyFont="1" applyFill="1" applyBorder="1" applyAlignment="1">
      <alignment horizontal="center"/>
    </xf>
    <xf numFmtId="165" fontId="49" fillId="54" borderId="22" xfId="90" applyNumberFormat="1" applyFont="1" applyFill="1" applyBorder="1" applyAlignment="1">
      <alignment horizontal="center"/>
    </xf>
    <xf numFmtId="164" fontId="20" fillId="55" borderId="18" xfId="96" applyNumberFormat="1" applyFont="1" applyFill="1" applyBorder="1" applyAlignment="1">
      <alignment horizontal="left"/>
      <protection/>
    </xf>
    <xf numFmtId="164" fontId="20" fillId="55" borderId="23" xfId="96" applyNumberFormat="1" applyFont="1" applyFill="1" applyBorder="1" applyAlignment="1">
      <alignment horizontal="center"/>
      <protection/>
    </xf>
    <xf numFmtId="164" fontId="18" fillId="56" borderId="24" xfId="96" applyNumberFormat="1" applyFont="1" applyFill="1" applyBorder="1">
      <alignment/>
      <protection/>
    </xf>
    <xf numFmtId="2" fontId="18" fillId="56" borderId="25" xfId="96" applyNumberFormat="1" applyFont="1" applyFill="1" applyBorder="1">
      <alignment/>
      <protection/>
    </xf>
    <xf numFmtId="164" fontId="20" fillId="55" borderId="26" xfId="96" applyNumberFormat="1" applyFont="1" applyFill="1" applyBorder="1" applyAlignment="1">
      <alignment horizontal="left"/>
      <protection/>
    </xf>
    <xf numFmtId="164" fontId="20" fillId="55" borderId="27" xfId="96" applyNumberFormat="1" applyFont="1" applyFill="1" applyBorder="1" applyAlignment="1">
      <alignment horizontal="center"/>
      <protection/>
    </xf>
    <xf numFmtId="165" fontId="18" fillId="0" borderId="28" xfId="90" applyNumberFormat="1" applyFont="1" applyFill="1" applyBorder="1" applyAlignment="1">
      <alignment/>
    </xf>
    <xf numFmtId="165" fontId="18" fillId="0" borderId="29" xfId="90" applyNumberFormat="1" applyFont="1" applyFill="1" applyBorder="1" applyAlignment="1">
      <alignment/>
    </xf>
    <xf numFmtId="165" fontId="18" fillId="0" borderId="30" xfId="90" applyNumberFormat="1" applyFont="1" applyFill="1" applyBorder="1" applyAlignment="1">
      <alignment/>
    </xf>
    <xf numFmtId="166" fontId="20" fillId="55" borderId="31" xfId="96" applyNumberFormat="1" applyFont="1" applyFill="1" applyBorder="1">
      <alignment/>
      <protection/>
    </xf>
    <xf numFmtId="164" fontId="20" fillId="55" borderId="32" xfId="96" applyNumberFormat="1" applyFont="1" applyFill="1" applyBorder="1" applyAlignment="1">
      <alignment horizontal="left"/>
      <protection/>
    </xf>
    <xf numFmtId="164" fontId="20" fillId="55" borderId="33" xfId="96" applyNumberFormat="1" applyFont="1" applyFill="1" applyBorder="1" applyAlignment="1">
      <alignment horizontal="center"/>
      <protection/>
    </xf>
    <xf numFmtId="164" fontId="20" fillId="57" borderId="18" xfId="96" applyNumberFormat="1" applyFont="1" applyFill="1" applyBorder="1" applyAlignment="1">
      <alignment horizontal="center"/>
      <protection/>
    </xf>
    <xf numFmtId="164" fontId="20" fillId="57" borderId="23" xfId="96" applyNumberFormat="1" applyFont="1" applyFill="1" applyBorder="1" applyAlignment="1">
      <alignment horizontal="center"/>
      <protection/>
    </xf>
    <xf numFmtId="165" fontId="18" fillId="57" borderId="34" xfId="90" applyNumberFormat="1" applyFont="1" applyFill="1" applyBorder="1" applyAlignment="1">
      <alignment/>
    </xf>
    <xf numFmtId="165" fontId="18" fillId="57" borderId="20" xfId="90" applyNumberFormat="1" applyFont="1" applyFill="1" applyBorder="1" applyAlignment="1">
      <alignment/>
    </xf>
    <xf numFmtId="165" fontId="18" fillId="57" borderId="35" xfId="90" applyNumberFormat="1" applyFont="1" applyFill="1" applyBorder="1" applyAlignment="1">
      <alignment/>
    </xf>
    <xf numFmtId="167" fontId="20" fillId="57" borderId="22" xfId="96" applyNumberFormat="1" applyFont="1" applyFill="1" applyBorder="1">
      <alignment/>
      <protection/>
    </xf>
    <xf numFmtId="164" fontId="20" fillId="55" borderId="36" xfId="96" applyNumberFormat="1" applyFont="1" applyFill="1" applyBorder="1" applyAlignment="1">
      <alignment horizontal="left"/>
      <protection/>
    </xf>
    <xf numFmtId="164" fontId="20" fillId="55" borderId="24" xfId="96" applyNumberFormat="1" applyFont="1" applyFill="1" applyBorder="1" applyAlignment="1">
      <alignment horizontal="center"/>
      <protection/>
    </xf>
    <xf numFmtId="2" fontId="50" fillId="56" borderId="24" xfId="96" applyNumberFormat="1" applyFont="1" applyFill="1" applyBorder="1">
      <alignment/>
      <protection/>
    </xf>
    <xf numFmtId="2" fontId="20" fillId="56" borderId="25" xfId="96" applyNumberFormat="1" applyFont="1" applyFill="1" applyBorder="1">
      <alignment/>
      <protection/>
    </xf>
    <xf numFmtId="164" fontId="18" fillId="55" borderId="37" xfId="96" applyNumberFormat="1" applyFont="1" applyFill="1" applyBorder="1">
      <alignment/>
      <protection/>
    </xf>
    <xf numFmtId="164" fontId="18" fillId="55" borderId="38" xfId="96" applyNumberFormat="1" applyFont="1" applyFill="1" applyBorder="1" applyAlignment="1">
      <alignment horizontal="center"/>
      <protection/>
    </xf>
    <xf numFmtId="165" fontId="50" fillId="0" borderId="39" xfId="90" applyNumberFormat="1" applyFont="1" applyFill="1" applyBorder="1" applyAlignment="1">
      <alignment/>
    </xf>
    <xf numFmtId="165" fontId="50" fillId="0" borderId="29" xfId="90" applyNumberFormat="1" applyFont="1" applyFill="1" applyBorder="1" applyAlignment="1">
      <alignment/>
    </xf>
    <xf numFmtId="165" fontId="50" fillId="0" borderId="30" xfId="90" applyNumberFormat="1" applyFont="1" applyFill="1" applyBorder="1" applyAlignment="1">
      <alignment/>
    </xf>
    <xf numFmtId="164" fontId="18" fillId="55" borderId="40" xfId="96" applyNumberFormat="1" applyFont="1" applyFill="1" applyBorder="1" applyAlignment="1">
      <alignment horizontal="center"/>
      <protection/>
    </xf>
    <xf numFmtId="164" fontId="18" fillId="55" borderId="37" xfId="96" applyNumberFormat="1" applyFont="1" applyFill="1" applyBorder="1" applyAlignment="1">
      <alignment vertical="center" wrapText="1"/>
      <protection/>
    </xf>
    <xf numFmtId="164" fontId="18" fillId="55" borderId="41" xfId="96" applyNumberFormat="1" applyFont="1" applyFill="1" applyBorder="1" applyAlignment="1">
      <alignment horizontal="center"/>
      <protection/>
    </xf>
    <xf numFmtId="165" fontId="50" fillId="0" borderId="39" xfId="90" applyNumberFormat="1" applyFont="1" applyFill="1" applyBorder="1" applyAlignment="1">
      <alignment horizontal="center"/>
    </xf>
    <xf numFmtId="165" fontId="51" fillId="0" borderId="39" xfId="90" applyNumberFormat="1" applyFont="1" applyFill="1" applyBorder="1" applyAlignment="1">
      <alignment/>
    </xf>
    <xf numFmtId="165" fontId="51" fillId="0" borderId="29" xfId="90" applyNumberFormat="1" applyFont="1" applyFill="1" applyBorder="1" applyAlignment="1">
      <alignment/>
    </xf>
    <xf numFmtId="165" fontId="51" fillId="0" borderId="39" xfId="90" applyNumberFormat="1" applyFont="1" applyFill="1" applyBorder="1" applyAlignment="1">
      <alignment horizontal="center"/>
    </xf>
    <xf numFmtId="165" fontId="51" fillId="0" borderId="29" xfId="90" applyNumberFormat="1" applyFont="1" applyFill="1" applyBorder="1" applyAlignment="1">
      <alignment horizontal="center"/>
    </xf>
    <xf numFmtId="164" fontId="18" fillId="55" borderId="42" xfId="96" applyNumberFormat="1" applyFont="1" applyFill="1" applyBorder="1">
      <alignment/>
      <protection/>
    </xf>
    <xf numFmtId="165" fontId="18" fillId="0" borderId="39" xfId="90" applyNumberFormat="1" applyFont="1" applyFill="1" applyBorder="1" applyAlignment="1">
      <alignment/>
    </xf>
    <xf numFmtId="165" fontId="18" fillId="0" borderId="39" xfId="90" applyNumberFormat="1" applyFont="1" applyFill="1" applyBorder="1" applyAlignment="1">
      <alignment horizontal="center"/>
    </xf>
    <xf numFmtId="164" fontId="18" fillId="55" borderId="37" xfId="96" applyNumberFormat="1" applyFont="1" applyFill="1" applyBorder="1" applyAlignment="1">
      <alignment wrapText="1"/>
      <protection/>
    </xf>
    <xf numFmtId="164" fontId="18" fillId="55" borderId="32" xfId="96" applyNumberFormat="1" applyFont="1" applyFill="1" applyBorder="1">
      <alignment/>
      <protection/>
    </xf>
    <xf numFmtId="164" fontId="18" fillId="55" borderId="43" xfId="96" applyNumberFormat="1" applyFont="1" applyFill="1" applyBorder="1" applyAlignment="1">
      <alignment horizontal="center"/>
      <protection/>
    </xf>
    <xf numFmtId="165" fontId="18" fillId="0" borderId="0" xfId="90" applyNumberFormat="1" applyFont="1" applyFill="1" applyBorder="1" applyAlignment="1">
      <alignment/>
    </xf>
    <xf numFmtId="165" fontId="18" fillId="56" borderId="24" xfId="90" applyNumberFormat="1" applyFont="1" applyFill="1" applyBorder="1" applyAlignment="1">
      <alignment/>
    </xf>
    <xf numFmtId="2" fontId="20" fillId="56" borderId="44" xfId="96" applyNumberFormat="1" applyFont="1" applyFill="1" applyBorder="1">
      <alignment/>
      <protection/>
    </xf>
    <xf numFmtId="166" fontId="20" fillId="55" borderId="45" xfId="96" applyNumberFormat="1" applyFont="1" applyFill="1" applyBorder="1">
      <alignment/>
      <protection/>
    </xf>
    <xf numFmtId="165" fontId="18" fillId="0" borderId="46" xfId="90" applyNumberFormat="1" applyFont="1" applyFill="1" applyBorder="1" applyAlignment="1">
      <alignment/>
    </xf>
    <xf numFmtId="165" fontId="18" fillId="0" borderId="47" xfId="90" applyNumberFormat="1" applyFont="1" applyFill="1" applyBorder="1" applyAlignment="1">
      <alignment/>
    </xf>
    <xf numFmtId="166" fontId="20" fillId="57" borderId="22" xfId="96" applyNumberFormat="1" applyFont="1" applyFill="1" applyBorder="1">
      <alignment/>
      <protection/>
    </xf>
    <xf numFmtId="166" fontId="20" fillId="56" borderId="44" xfId="96" applyNumberFormat="1" applyFont="1" applyFill="1" applyBorder="1">
      <alignment/>
      <protection/>
    </xf>
    <xf numFmtId="164" fontId="18" fillId="55" borderId="25" xfId="96" applyNumberFormat="1" applyFont="1" applyFill="1" applyBorder="1" applyAlignment="1">
      <alignment horizontal="center"/>
      <protection/>
    </xf>
    <xf numFmtId="166" fontId="20" fillId="55" borderId="31" xfId="96" applyNumberFormat="1" applyFont="1" applyFill="1" applyBorder="1" applyAlignment="1">
      <alignment horizontal="center"/>
      <protection/>
    </xf>
    <xf numFmtId="164" fontId="18" fillId="55" borderId="48" xfId="96" applyNumberFormat="1" applyFont="1" applyFill="1" applyBorder="1">
      <alignment/>
      <protection/>
    </xf>
    <xf numFmtId="164" fontId="18" fillId="55" borderId="49" xfId="96" applyNumberFormat="1" applyFont="1" applyFill="1" applyBorder="1" applyAlignment="1">
      <alignment horizontal="center"/>
      <protection/>
    </xf>
    <xf numFmtId="164" fontId="20" fillId="57" borderId="50" xfId="96" applyNumberFormat="1" applyFont="1" applyFill="1" applyBorder="1" applyAlignment="1">
      <alignment horizontal="center"/>
      <protection/>
    </xf>
    <xf numFmtId="164" fontId="49" fillId="54" borderId="36" xfId="96" applyNumberFormat="1" applyFont="1" applyFill="1" applyBorder="1" applyAlignment="1">
      <alignment horizontal="center" vertical="center"/>
      <protection/>
    </xf>
    <xf numFmtId="164" fontId="49" fillId="54" borderId="24" xfId="96" applyNumberFormat="1" applyFont="1" applyFill="1" applyBorder="1" applyAlignment="1">
      <alignment horizontal="center" vertical="center"/>
      <protection/>
    </xf>
    <xf numFmtId="165" fontId="49" fillId="54" borderId="51" xfId="90" applyNumberFormat="1" applyFont="1" applyFill="1" applyBorder="1" applyAlignment="1">
      <alignment vertical="center"/>
    </xf>
    <xf numFmtId="165" fontId="49" fillId="54" borderId="52" xfId="90" applyNumberFormat="1" applyFont="1" applyFill="1" applyBorder="1" applyAlignment="1">
      <alignment vertical="center"/>
    </xf>
    <xf numFmtId="165" fontId="49" fillId="54" borderId="53" xfId="90" applyNumberFormat="1" applyFont="1" applyFill="1" applyBorder="1" applyAlignment="1">
      <alignment vertical="center"/>
    </xf>
    <xf numFmtId="166" fontId="49" fillId="54" borderId="22" xfId="90" applyNumberFormat="1" applyFont="1" applyFill="1" applyBorder="1" applyAlignment="1">
      <alignment vertical="center"/>
    </xf>
    <xf numFmtId="164" fontId="20" fillId="56" borderId="0" xfId="96" applyNumberFormat="1" applyFont="1" applyFill="1" applyBorder="1" applyAlignment="1">
      <alignment horizontal="center"/>
      <protection/>
    </xf>
    <xf numFmtId="165" fontId="20" fillId="56" borderId="0" xfId="90" applyNumberFormat="1" applyFont="1" applyFill="1" applyBorder="1" applyAlignment="1">
      <alignment/>
    </xf>
    <xf numFmtId="164" fontId="18" fillId="56" borderId="0" xfId="96" applyNumberFormat="1" applyFont="1" applyFill="1" applyBorder="1" applyAlignment="1">
      <alignment horizontal="left"/>
      <protection/>
    </xf>
    <xf numFmtId="165" fontId="20" fillId="0" borderId="0" xfId="90" applyNumberFormat="1" applyFont="1" applyFill="1" applyBorder="1" applyAlignment="1">
      <alignment/>
    </xf>
    <xf numFmtId="0" fontId="18" fillId="58" borderId="0" xfId="96" applyFont="1" applyFill="1">
      <alignment/>
      <protection/>
    </xf>
    <xf numFmtId="0" fontId="20" fillId="58" borderId="0" xfId="96" applyFont="1" applyFill="1">
      <alignment/>
      <protection/>
    </xf>
    <xf numFmtId="0" fontId="18" fillId="0" borderId="0" xfId="96" applyFont="1">
      <alignment/>
      <protection/>
    </xf>
    <xf numFmtId="0" fontId="20" fillId="0" borderId="0" xfId="96" applyFont="1">
      <alignment/>
      <protection/>
    </xf>
    <xf numFmtId="0" fontId="18" fillId="0" borderId="0" xfId="96" applyFont="1" applyBorder="1">
      <alignment/>
      <protection/>
    </xf>
    <xf numFmtId="165" fontId="49" fillId="54" borderId="54" xfId="90" applyNumberFormat="1" applyFont="1" applyFill="1" applyBorder="1" applyAlignment="1">
      <alignment horizontal="center"/>
    </xf>
    <xf numFmtId="165" fontId="49" fillId="54" borderId="55" xfId="90" applyNumberFormat="1" applyFont="1" applyFill="1" applyBorder="1" applyAlignment="1">
      <alignment horizontal="center"/>
    </xf>
    <xf numFmtId="165" fontId="49" fillId="54" borderId="56" xfId="90" applyNumberFormat="1" applyFont="1" applyFill="1" applyBorder="1" applyAlignment="1">
      <alignment horizontal="center"/>
    </xf>
    <xf numFmtId="165" fontId="49" fillId="54" borderId="57" xfId="90" applyNumberFormat="1" applyFont="1" applyFill="1" applyBorder="1" applyAlignment="1">
      <alignment horizontal="center"/>
    </xf>
    <xf numFmtId="2" fontId="18" fillId="0" borderId="58" xfId="96" applyNumberFormat="1" applyFont="1" applyBorder="1" applyAlignment="1">
      <alignment horizontal="center" vertical="center"/>
      <protection/>
    </xf>
    <xf numFmtId="1" fontId="18" fillId="0" borderId="58" xfId="96" applyNumberFormat="1" applyFont="1" applyBorder="1" applyAlignment="1">
      <alignment horizontal="center" vertical="center"/>
      <protection/>
    </xf>
    <xf numFmtId="165" fontId="49" fillId="54" borderId="59" xfId="90" applyNumberFormat="1" applyFont="1" applyFill="1" applyBorder="1" applyAlignment="1">
      <alignment horizontal="center"/>
    </xf>
    <xf numFmtId="9" fontId="18" fillId="0" borderId="60" xfId="96" applyNumberFormat="1" applyFont="1" applyBorder="1" applyAlignment="1">
      <alignment horizontal="center" vertical="center"/>
      <protection/>
    </xf>
    <xf numFmtId="9" fontId="18" fillId="0" borderId="61" xfId="96" applyNumberFormat="1" applyFont="1" applyBorder="1" applyAlignment="1">
      <alignment horizontal="center" vertical="center"/>
      <protection/>
    </xf>
    <xf numFmtId="0" fontId="18" fillId="0" borderId="0" xfId="96" applyFont="1" applyAlignment="1">
      <alignment horizontal="left" vertical="center"/>
      <protection/>
    </xf>
  </cellXfs>
  <cellStyles count="100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uro 2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correcto" xfId="83"/>
    <cellStyle name="Input" xfId="84"/>
    <cellStyle name="Linked Cell" xfId="85"/>
    <cellStyle name="Comma" xfId="86"/>
    <cellStyle name="Comma [0]" xfId="87"/>
    <cellStyle name="Millares 2" xfId="88"/>
    <cellStyle name="Millares 3" xfId="89"/>
    <cellStyle name="Millares 4" xfId="90"/>
    <cellStyle name="Currency" xfId="91"/>
    <cellStyle name="Currency [0]" xfId="92"/>
    <cellStyle name="Neutral" xfId="93"/>
    <cellStyle name="No-definido" xfId="94"/>
    <cellStyle name="Normal 2" xfId="95"/>
    <cellStyle name="Normal 3" xfId="96"/>
    <cellStyle name="Notas" xfId="97"/>
    <cellStyle name="Notas 2" xfId="98"/>
    <cellStyle name="Note" xfId="99"/>
    <cellStyle name="Output" xfId="100"/>
    <cellStyle name="Percent" xfId="101"/>
    <cellStyle name="Porcentaje 2" xfId="102"/>
    <cellStyle name="Porcentaje 3" xfId="103"/>
    <cellStyle name="Salida" xfId="104"/>
    <cellStyle name="Texto de advertencia" xfId="105"/>
    <cellStyle name="Texto explicativo" xfId="106"/>
    <cellStyle name="Title" xfId="107"/>
    <cellStyle name="Título" xfId="108"/>
    <cellStyle name="Título 1" xfId="109"/>
    <cellStyle name="Título 2" xfId="110"/>
    <cellStyle name="Título 3" xfId="111"/>
    <cellStyle name="Total" xfId="112"/>
    <cellStyle name="Warning Text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2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"/>
          <c:y val="0.08525"/>
          <c:w val="0.955"/>
          <c:h val="0.928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'CARGAS '!$D$4:$I$4</c:f>
              <c:strCache/>
            </c:strRef>
          </c:cat>
          <c:val>
            <c:numRef>
              <c:f>'CARGAS '!$D$85:$I$85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90</xdr:row>
      <xdr:rowOff>142875</xdr:rowOff>
    </xdr:from>
    <xdr:to>
      <xdr:col>8</xdr:col>
      <xdr:colOff>190500</xdr:colOff>
      <xdr:row>104</xdr:row>
      <xdr:rowOff>581025</xdr:rowOff>
    </xdr:to>
    <xdr:graphicFrame>
      <xdr:nvGraphicFramePr>
        <xdr:cNvPr id="1" name="2 Gráfico"/>
        <xdr:cNvGraphicFramePr/>
      </xdr:nvGraphicFramePr>
      <xdr:xfrm>
        <a:off x="2381250" y="10953750"/>
        <a:ext cx="55435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88</xdr:row>
      <xdr:rowOff>28575</xdr:rowOff>
    </xdr:from>
    <xdr:to>
      <xdr:col>6</xdr:col>
      <xdr:colOff>76200</xdr:colOff>
      <xdr:row>90</xdr:row>
      <xdr:rowOff>28575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4305300" y="10515600"/>
          <a:ext cx="1657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CARGAS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(MBPD)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GH\DPTC\12.%20ESTADISTICAS\2017\03.-%20Publicacion%20mensual\10.%20INF-OCT%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GAS "/>
      <sheetName val="PRODUCCION"/>
      <sheetName val="VENTAS  "/>
      <sheetName val="INVENTARIO"/>
      <sheetName val="Estruct.precios "/>
      <sheetName val="BACOM "/>
      <sheetName val="BACOM - GRAFICA 1 "/>
      <sheetName val="BACOM - GRAFICA 2 "/>
      <sheetName val="Hoja1"/>
    </sheetNames>
    <sheetDataSet>
      <sheetData sheetId="0">
        <row r="4">
          <cell r="D4" t="str">
            <v>TALARA</v>
          </cell>
          <cell r="E4" t="str">
            <v>IQUITOS</v>
          </cell>
          <cell r="F4" t="str">
            <v>CONCHAN</v>
          </cell>
          <cell r="G4" t="str">
            <v>MILAGRO</v>
          </cell>
          <cell r="H4" t="str">
            <v>PAMPILLA</v>
          </cell>
          <cell r="I4" t="str">
            <v>PUCALLPA</v>
          </cell>
        </row>
        <row r="85">
          <cell r="D85">
            <v>73.45670967741935</v>
          </cell>
          <cell r="E85">
            <v>9.94667741935484</v>
          </cell>
          <cell r="F85">
            <v>43.68677419354838</v>
          </cell>
          <cell r="G85">
            <v>0</v>
          </cell>
          <cell r="H85">
            <v>124.07290322580644</v>
          </cell>
          <cell r="I85">
            <v>1.758193548387097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1:L110"/>
  <sheetViews>
    <sheetView showGridLines="0" tabSelected="1" view="pageBreakPreview" zoomScale="115" zoomScaleNormal="85" zoomScaleSheetLayoutView="115" zoomScalePageLayoutView="0" workbookViewId="0" topLeftCell="A73">
      <selection activeCell="H88" sqref="H88"/>
    </sheetView>
  </sheetViews>
  <sheetFormatPr defaultColWidth="11.421875" defaultRowHeight="15"/>
  <cols>
    <col min="1" max="1" width="3.8515625" style="2" customWidth="1"/>
    <col min="2" max="2" width="30.421875" style="76" customWidth="1"/>
    <col min="3" max="3" width="16.421875" style="76" customWidth="1"/>
    <col min="4" max="4" width="13.8515625" style="76" customWidth="1"/>
    <col min="5" max="5" width="9.8515625" style="76" bestFit="1" customWidth="1"/>
    <col min="6" max="9" width="13.8515625" style="76" customWidth="1"/>
    <col min="10" max="10" width="12.28125" style="76" customWidth="1"/>
    <col min="11" max="16384" width="11.421875" style="2" customWidth="1"/>
  </cols>
  <sheetData>
    <row r="1" spans="2:10" ht="15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ht="15">
      <c r="B2" s="3" t="s">
        <v>1</v>
      </c>
      <c r="C2" s="3"/>
      <c r="D2" s="3"/>
      <c r="E2" s="3"/>
      <c r="F2" s="3"/>
      <c r="G2" s="3"/>
      <c r="H2" s="3"/>
      <c r="I2" s="3"/>
      <c r="J2" s="3"/>
    </row>
    <row r="3" spans="2:10" ht="13.5" thickBot="1">
      <c r="B3" s="4"/>
      <c r="C3" s="4"/>
      <c r="D3" s="4"/>
      <c r="E3" s="4"/>
      <c r="F3" s="4"/>
      <c r="G3" s="4"/>
      <c r="H3" s="4"/>
      <c r="I3" s="4"/>
      <c r="J3" s="4"/>
    </row>
    <row r="4" spans="2:10" ht="15" customHeight="1" thickBot="1">
      <c r="B4" s="5" t="s">
        <v>2</v>
      </c>
      <c r="C4" s="6"/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8" t="s">
        <v>8</v>
      </c>
      <c r="J4" s="9" t="s">
        <v>9</v>
      </c>
    </row>
    <row r="5" spans="2:10" ht="13.5" thickBot="1">
      <c r="B5" s="10" t="s">
        <v>10</v>
      </c>
      <c r="C5" s="11"/>
      <c r="D5" s="12"/>
      <c r="E5" s="12"/>
      <c r="F5" s="12"/>
      <c r="G5" s="12"/>
      <c r="H5" s="12"/>
      <c r="I5" s="12"/>
      <c r="J5" s="13"/>
    </row>
    <row r="6" spans="2:10" ht="12.75">
      <c r="B6" s="14" t="s">
        <v>11</v>
      </c>
      <c r="C6" s="15"/>
      <c r="D6" s="16">
        <v>33.307903225806456</v>
      </c>
      <c r="E6" s="17">
        <v>8.268967741935485</v>
      </c>
      <c r="F6" s="17">
        <v>0.14835483870967742</v>
      </c>
      <c r="G6" s="17">
        <v>0</v>
      </c>
      <c r="H6" s="17">
        <v>0</v>
      </c>
      <c r="I6" s="18">
        <v>1.285741935483871</v>
      </c>
      <c r="J6" s="19">
        <v>43.01096774193549</v>
      </c>
    </row>
    <row r="7" spans="2:10" ht="13.5" thickBot="1">
      <c r="B7" s="20" t="s">
        <v>12</v>
      </c>
      <c r="C7" s="21"/>
      <c r="D7" s="16">
        <v>18.52851612903226</v>
      </c>
      <c r="E7" s="17">
        <v>0</v>
      </c>
      <c r="F7" s="17">
        <v>4.415387096774194</v>
      </c>
      <c r="G7" s="17">
        <v>0</v>
      </c>
      <c r="H7" s="17">
        <v>107.59870967741935</v>
      </c>
      <c r="I7" s="18">
        <v>0</v>
      </c>
      <c r="J7" s="19">
        <v>130.5426129032258</v>
      </c>
    </row>
    <row r="8" spans="2:10" ht="13.5" thickBot="1">
      <c r="B8" s="22" t="s">
        <v>13</v>
      </c>
      <c r="C8" s="23"/>
      <c r="D8" s="24">
        <v>51.83641935483871</v>
      </c>
      <c r="E8" s="25">
        <v>8.268967741935485</v>
      </c>
      <c r="F8" s="25">
        <v>4.563741935483871</v>
      </c>
      <c r="G8" s="25">
        <v>0</v>
      </c>
      <c r="H8" s="25">
        <v>107.59870967741935</v>
      </c>
      <c r="I8" s="26">
        <v>1.285741935483871</v>
      </c>
      <c r="J8" s="27">
        <v>173.5535806451613</v>
      </c>
    </row>
    <row r="9" spans="2:10" ht="13.5" thickBot="1">
      <c r="B9" s="28" t="s">
        <v>14</v>
      </c>
      <c r="C9" s="29"/>
      <c r="D9" s="30"/>
      <c r="E9" s="30"/>
      <c r="F9" s="30"/>
      <c r="G9" s="30"/>
      <c r="H9" s="30"/>
      <c r="I9" s="30"/>
      <c r="J9" s="31"/>
    </row>
    <row r="10" spans="2:10" ht="12.75">
      <c r="B10" s="32" t="s">
        <v>15</v>
      </c>
      <c r="C10" s="33"/>
      <c r="D10" s="34">
        <v>0</v>
      </c>
      <c r="E10" s="35">
        <v>0</v>
      </c>
      <c r="F10" s="35">
        <v>0</v>
      </c>
      <c r="G10" s="35">
        <v>0</v>
      </c>
      <c r="H10" s="35">
        <v>0</v>
      </c>
      <c r="I10" s="36">
        <v>0</v>
      </c>
      <c r="J10" s="19">
        <v>0</v>
      </c>
    </row>
    <row r="11" spans="2:10" ht="12.75">
      <c r="B11" s="32" t="s">
        <v>16</v>
      </c>
      <c r="C11" s="37"/>
      <c r="D11" s="34">
        <v>0</v>
      </c>
      <c r="E11" s="35">
        <v>0</v>
      </c>
      <c r="F11" s="35">
        <v>0</v>
      </c>
      <c r="G11" s="35">
        <v>0</v>
      </c>
      <c r="H11" s="35">
        <v>0</v>
      </c>
      <c r="I11" s="36">
        <v>0</v>
      </c>
      <c r="J11" s="19">
        <v>0</v>
      </c>
    </row>
    <row r="12" spans="2:10" ht="12.75">
      <c r="B12" s="38" t="s">
        <v>17</v>
      </c>
      <c r="C12" s="39"/>
      <c r="D12" s="40">
        <v>0.1135483870967742</v>
      </c>
      <c r="E12" s="35">
        <v>0</v>
      </c>
      <c r="F12" s="35">
        <v>0</v>
      </c>
      <c r="G12" s="35">
        <v>0</v>
      </c>
      <c r="H12" s="35">
        <v>0</v>
      </c>
      <c r="I12" s="36">
        <v>0</v>
      </c>
      <c r="J12" s="19">
        <v>0.1135483870967742</v>
      </c>
    </row>
    <row r="13" spans="2:10" ht="12.75">
      <c r="B13" s="38" t="s">
        <v>18</v>
      </c>
      <c r="C13" s="37"/>
      <c r="D13" s="34">
        <v>0</v>
      </c>
      <c r="E13" s="35">
        <v>0</v>
      </c>
      <c r="F13" s="35">
        <v>0</v>
      </c>
      <c r="G13" s="35">
        <v>0</v>
      </c>
      <c r="H13" s="35">
        <v>0</v>
      </c>
      <c r="I13" s="36">
        <v>0</v>
      </c>
      <c r="J13" s="19">
        <v>0</v>
      </c>
    </row>
    <row r="14" spans="2:10" ht="12.75" hidden="1">
      <c r="B14" s="38" t="s">
        <v>19</v>
      </c>
      <c r="C14" s="37"/>
      <c r="D14" s="41"/>
      <c r="E14" s="42"/>
      <c r="F14" s="42"/>
      <c r="G14" s="42"/>
      <c r="H14" s="42"/>
      <c r="I14" s="18"/>
      <c r="J14" s="19"/>
    </row>
    <row r="15" spans="2:10" ht="12.75" hidden="1">
      <c r="B15" s="32" t="s">
        <v>20</v>
      </c>
      <c r="C15" s="37"/>
      <c r="D15" s="43"/>
      <c r="E15" s="42"/>
      <c r="F15" s="44"/>
      <c r="G15" s="42"/>
      <c r="H15" s="42"/>
      <c r="I15" s="18"/>
      <c r="J15" s="19"/>
    </row>
    <row r="16" spans="2:10" ht="12.75">
      <c r="B16" s="45" t="s">
        <v>20</v>
      </c>
      <c r="C16" s="37"/>
      <c r="D16" s="34">
        <v>0</v>
      </c>
      <c r="E16" s="35">
        <v>0</v>
      </c>
      <c r="F16" s="35">
        <v>0.02932258064516129</v>
      </c>
      <c r="G16" s="35">
        <v>0</v>
      </c>
      <c r="H16" s="35">
        <v>0</v>
      </c>
      <c r="I16" s="36">
        <v>0.22080645161290322</v>
      </c>
      <c r="J16" s="19">
        <v>0.2501290322580645</v>
      </c>
    </row>
    <row r="17" spans="2:10" ht="12.75">
      <c r="B17" s="45" t="s">
        <v>21</v>
      </c>
      <c r="C17" s="39"/>
      <c r="D17" s="46">
        <v>0</v>
      </c>
      <c r="E17" s="17">
        <v>0</v>
      </c>
      <c r="F17" s="17">
        <v>0</v>
      </c>
      <c r="G17" s="17">
        <v>0</v>
      </c>
      <c r="H17" s="17">
        <v>0</v>
      </c>
      <c r="I17" s="18">
        <v>0</v>
      </c>
      <c r="J17" s="19">
        <v>0</v>
      </c>
    </row>
    <row r="18" spans="2:10" ht="12.75">
      <c r="B18" s="45" t="s">
        <v>22</v>
      </c>
      <c r="C18" s="39"/>
      <c r="D18" s="47">
        <v>0</v>
      </c>
      <c r="E18" s="17">
        <v>0.9268709677419354</v>
      </c>
      <c r="F18" s="17">
        <v>0</v>
      </c>
      <c r="G18" s="17">
        <v>0</v>
      </c>
      <c r="H18" s="17">
        <v>0</v>
      </c>
      <c r="I18" s="18">
        <v>0</v>
      </c>
      <c r="J18" s="19">
        <v>0.9268709677419354</v>
      </c>
    </row>
    <row r="19" spans="2:10" ht="12.75">
      <c r="B19" s="45" t="s">
        <v>23</v>
      </c>
      <c r="C19" s="39"/>
      <c r="D19" s="46">
        <v>0</v>
      </c>
      <c r="E19" s="17">
        <v>0</v>
      </c>
      <c r="F19" s="17">
        <v>0</v>
      </c>
      <c r="G19" s="17">
        <v>0</v>
      </c>
      <c r="H19" s="17">
        <v>0</v>
      </c>
      <c r="I19" s="18">
        <v>0</v>
      </c>
      <c r="J19" s="19">
        <v>0</v>
      </c>
    </row>
    <row r="20" spans="2:10" ht="12.75">
      <c r="B20" s="32" t="s">
        <v>24</v>
      </c>
      <c r="C20" s="37"/>
      <c r="D20" s="46">
        <v>0</v>
      </c>
      <c r="E20" s="17">
        <v>0</v>
      </c>
      <c r="F20" s="17">
        <v>0</v>
      </c>
      <c r="G20" s="17">
        <v>0</v>
      </c>
      <c r="H20" s="17">
        <v>0</v>
      </c>
      <c r="I20" s="18">
        <v>0</v>
      </c>
      <c r="J20" s="19">
        <v>0</v>
      </c>
    </row>
    <row r="21" spans="2:10" ht="12.75">
      <c r="B21" s="32" t="s">
        <v>25</v>
      </c>
      <c r="C21" s="37"/>
      <c r="D21" s="46">
        <v>0</v>
      </c>
      <c r="E21" s="17">
        <v>0</v>
      </c>
      <c r="F21" s="17">
        <v>0</v>
      </c>
      <c r="G21" s="17">
        <v>0</v>
      </c>
      <c r="H21" s="17">
        <v>0</v>
      </c>
      <c r="I21" s="18">
        <v>0</v>
      </c>
      <c r="J21" s="19">
        <v>0</v>
      </c>
    </row>
    <row r="22" spans="2:10" ht="12.75">
      <c r="B22" s="32" t="s">
        <v>26</v>
      </c>
      <c r="C22" s="37"/>
      <c r="D22" s="46">
        <v>0</v>
      </c>
      <c r="E22" s="17">
        <v>0</v>
      </c>
      <c r="F22" s="17">
        <v>0</v>
      </c>
      <c r="G22" s="17">
        <v>0</v>
      </c>
      <c r="H22" s="17">
        <v>0</v>
      </c>
      <c r="I22" s="18">
        <v>0</v>
      </c>
      <c r="J22" s="19">
        <v>0</v>
      </c>
    </row>
    <row r="23" spans="2:10" ht="12.75" hidden="1">
      <c r="B23" s="32" t="s">
        <v>27</v>
      </c>
      <c r="C23" s="37"/>
      <c r="D23" s="46"/>
      <c r="E23" s="17"/>
      <c r="F23" s="17"/>
      <c r="G23" s="17"/>
      <c r="H23" s="17"/>
      <c r="I23" s="18"/>
      <c r="J23" s="19"/>
    </row>
    <row r="24" spans="2:10" ht="12.75" hidden="1">
      <c r="B24" s="32" t="s">
        <v>28</v>
      </c>
      <c r="C24" s="37"/>
      <c r="D24" s="46"/>
      <c r="E24" s="17"/>
      <c r="F24" s="17"/>
      <c r="G24" s="17"/>
      <c r="H24" s="17"/>
      <c r="I24" s="18"/>
      <c r="J24" s="19"/>
    </row>
    <row r="25" spans="2:10" ht="12.75" hidden="1">
      <c r="B25" s="32" t="s">
        <v>29</v>
      </c>
      <c r="C25" s="37"/>
      <c r="D25" s="46"/>
      <c r="E25" s="17"/>
      <c r="F25" s="17"/>
      <c r="G25" s="17"/>
      <c r="H25" s="17"/>
      <c r="I25" s="18"/>
      <c r="J25" s="19"/>
    </row>
    <row r="26" spans="2:10" ht="12.75">
      <c r="B26" s="32" t="s">
        <v>30</v>
      </c>
      <c r="C26" s="37"/>
      <c r="D26" s="46">
        <v>0</v>
      </c>
      <c r="E26" s="17">
        <v>0</v>
      </c>
      <c r="F26" s="17">
        <v>0</v>
      </c>
      <c r="G26" s="17">
        <v>0</v>
      </c>
      <c r="H26" s="17">
        <v>0</v>
      </c>
      <c r="I26" s="18">
        <v>0</v>
      </c>
      <c r="J26" s="19">
        <v>0</v>
      </c>
    </row>
    <row r="27" spans="2:10" ht="12.75">
      <c r="B27" s="32" t="s">
        <v>31</v>
      </c>
      <c r="C27" s="37"/>
      <c r="D27" s="46">
        <v>0.8625806451612903</v>
      </c>
      <c r="E27" s="17">
        <v>0</v>
      </c>
      <c r="F27" s="17">
        <v>0</v>
      </c>
      <c r="G27" s="17">
        <v>0</v>
      </c>
      <c r="H27" s="17">
        <v>0</v>
      </c>
      <c r="I27" s="18">
        <v>0</v>
      </c>
      <c r="J27" s="19">
        <v>0.8625806451612903</v>
      </c>
    </row>
    <row r="28" spans="2:10" ht="12.75">
      <c r="B28" s="45" t="s">
        <v>32</v>
      </c>
      <c r="C28" s="39"/>
      <c r="D28" s="17">
        <v>0.10332258064516128</v>
      </c>
      <c r="E28" s="17">
        <v>0</v>
      </c>
      <c r="F28" s="17">
        <v>0</v>
      </c>
      <c r="G28" s="17">
        <v>0</v>
      </c>
      <c r="H28" s="17">
        <v>5.652903225806452</v>
      </c>
      <c r="I28" s="18">
        <v>0</v>
      </c>
      <c r="J28" s="19">
        <v>5.756225806451614</v>
      </c>
    </row>
    <row r="29" spans="2:10" ht="15" customHeight="1">
      <c r="B29" s="48" t="s">
        <v>33</v>
      </c>
      <c r="C29" s="37"/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8">
        <v>0</v>
      </c>
      <c r="J29" s="19">
        <v>0</v>
      </c>
    </row>
    <row r="30" spans="2:10" ht="12.75">
      <c r="B30" s="32" t="s">
        <v>34</v>
      </c>
      <c r="C30" s="37"/>
      <c r="D30" s="46">
        <v>1.7591612903225806</v>
      </c>
      <c r="E30" s="17">
        <v>0</v>
      </c>
      <c r="F30" s="17">
        <v>0.4944193548387097</v>
      </c>
      <c r="G30" s="17">
        <v>0</v>
      </c>
      <c r="H30" s="17">
        <v>0</v>
      </c>
      <c r="I30" s="18">
        <v>0</v>
      </c>
      <c r="J30" s="19">
        <v>2.25358064516129</v>
      </c>
    </row>
    <row r="31" spans="2:10" ht="12.75">
      <c r="B31" s="45" t="s">
        <v>35</v>
      </c>
      <c r="C31" s="39"/>
      <c r="D31" s="46">
        <v>0</v>
      </c>
      <c r="E31" s="17">
        <v>0</v>
      </c>
      <c r="F31" s="17">
        <v>0</v>
      </c>
      <c r="G31" s="17">
        <v>0</v>
      </c>
      <c r="H31" s="17">
        <v>0</v>
      </c>
      <c r="I31" s="18">
        <v>0</v>
      </c>
      <c r="J31" s="19">
        <v>0</v>
      </c>
    </row>
    <row r="32" spans="2:10" ht="12.75">
      <c r="B32" s="32" t="s">
        <v>36</v>
      </c>
      <c r="C32" s="37"/>
      <c r="D32" s="46">
        <v>0.08519354838709678</v>
      </c>
      <c r="E32" s="17">
        <v>0</v>
      </c>
      <c r="F32" s="17">
        <v>0</v>
      </c>
      <c r="G32" s="17">
        <v>0</v>
      </c>
      <c r="H32" s="17">
        <v>0</v>
      </c>
      <c r="I32" s="18">
        <v>0</v>
      </c>
      <c r="J32" s="19">
        <v>0.08519354838709678</v>
      </c>
    </row>
    <row r="33" spans="2:10" ht="12.75">
      <c r="B33" s="32" t="s">
        <v>37</v>
      </c>
      <c r="C33" s="37"/>
      <c r="D33" s="46">
        <v>0.6049354838709677</v>
      </c>
      <c r="E33" s="17">
        <v>0.030838709677419352</v>
      </c>
      <c r="F33" s="17">
        <v>0.32206451612903225</v>
      </c>
      <c r="G33" s="17">
        <v>0</v>
      </c>
      <c r="H33" s="17">
        <v>1.2293548387096773</v>
      </c>
      <c r="I33" s="18">
        <v>0.2516451612903226</v>
      </c>
      <c r="J33" s="19">
        <v>2.438838709677419</v>
      </c>
    </row>
    <row r="34" spans="2:10" ht="12" customHeight="1">
      <c r="B34" s="45" t="s">
        <v>38</v>
      </c>
      <c r="C34" s="39"/>
      <c r="D34" s="46">
        <v>0</v>
      </c>
      <c r="E34" s="17">
        <v>0</v>
      </c>
      <c r="F34" s="17">
        <v>0</v>
      </c>
      <c r="G34" s="17">
        <v>0</v>
      </c>
      <c r="H34" s="17">
        <v>0</v>
      </c>
      <c r="I34" s="18">
        <v>0</v>
      </c>
      <c r="J34" s="19">
        <v>0</v>
      </c>
    </row>
    <row r="35" spans="2:10" ht="12.75">
      <c r="B35" s="45" t="s">
        <v>39</v>
      </c>
      <c r="C35" s="39"/>
      <c r="D35" s="46">
        <v>0</v>
      </c>
      <c r="E35" s="17">
        <v>0</v>
      </c>
      <c r="F35" s="17">
        <v>0</v>
      </c>
      <c r="G35" s="17">
        <v>0</v>
      </c>
      <c r="H35" s="17">
        <v>0</v>
      </c>
      <c r="I35" s="18">
        <v>0</v>
      </c>
      <c r="J35" s="19">
        <v>0</v>
      </c>
    </row>
    <row r="36" spans="2:12" ht="13.5" thickBot="1">
      <c r="B36" s="49" t="s">
        <v>40</v>
      </c>
      <c r="C36" s="50"/>
      <c r="D36" s="46">
        <v>0</v>
      </c>
      <c r="E36" s="17">
        <v>0</v>
      </c>
      <c r="F36" s="17">
        <v>0</v>
      </c>
      <c r="G36" s="17">
        <v>0</v>
      </c>
      <c r="H36" s="17">
        <v>0</v>
      </c>
      <c r="I36" s="18">
        <v>0</v>
      </c>
      <c r="J36" s="19">
        <v>0</v>
      </c>
      <c r="L36" s="51"/>
    </row>
    <row r="37" spans="2:10" ht="13.5" thickBot="1">
      <c r="B37" s="22" t="s">
        <v>41</v>
      </c>
      <c r="C37" s="23"/>
      <c r="D37" s="24">
        <v>3.528741935483871</v>
      </c>
      <c r="E37" s="24">
        <v>0.9577096774193548</v>
      </c>
      <c r="F37" s="24">
        <v>0.8458064516129031</v>
      </c>
      <c r="G37" s="24">
        <v>0</v>
      </c>
      <c r="H37" s="24">
        <v>6.8822580645161295</v>
      </c>
      <c r="I37" s="24">
        <v>0.4724516129032258</v>
      </c>
      <c r="J37" s="24">
        <v>12.686967741935483</v>
      </c>
    </row>
    <row r="38" spans="2:10" ht="13.5" thickBot="1">
      <c r="B38" s="28" t="s">
        <v>42</v>
      </c>
      <c r="C38" s="29"/>
      <c r="D38" s="52"/>
      <c r="E38" s="52"/>
      <c r="F38" s="52"/>
      <c r="G38" s="52"/>
      <c r="H38" s="52"/>
      <c r="I38" s="52"/>
      <c r="J38" s="53"/>
    </row>
    <row r="39" spans="2:12" ht="12.75" hidden="1">
      <c r="B39" s="32" t="s">
        <v>43</v>
      </c>
      <c r="C39" s="33"/>
      <c r="D39" s="46"/>
      <c r="E39" s="17"/>
      <c r="F39" s="17"/>
      <c r="G39" s="17"/>
      <c r="H39" s="17"/>
      <c r="I39" s="18"/>
      <c r="J39" s="54"/>
      <c r="L39" s="51"/>
    </row>
    <row r="40" spans="2:10" ht="12.75" hidden="1">
      <c r="B40" s="32" t="s">
        <v>44</v>
      </c>
      <c r="C40" s="37"/>
      <c r="D40" s="46"/>
      <c r="E40" s="17"/>
      <c r="F40" s="17"/>
      <c r="G40" s="17"/>
      <c r="H40" s="17"/>
      <c r="I40" s="18"/>
      <c r="J40" s="19"/>
    </row>
    <row r="41" spans="2:12" ht="12.75" hidden="1">
      <c r="B41" s="45" t="s">
        <v>45</v>
      </c>
      <c r="C41" s="39"/>
      <c r="D41" s="46"/>
      <c r="E41" s="17"/>
      <c r="F41" s="17"/>
      <c r="G41" s="17"/>
      <c r="H41" s="17"/>
      <c r="I41" s="18"/>
      <c r="J41" s="19"/>
      <c r="L41" s="51"/>
    </row>
    <row r="42" spans="2:12" ht="12.75" hidden="1">
      <c r="B42" s="45" t="s">
        <v>46</v>
      </c>
      <c r="C42" s="39"/>
      <c r="D42" s="46"/>
      <c r="E42" s="17"/>
      <c r="F42" s="17"/>
      <c r="G42" s="17"/>
      <c r="H42" s="17"/>
      <c r="I42" s="18"/>
      <c r="J42" s="19"/>
      <c r="L42" s="51"/>
    </row>
    <row r="43" spans="2:10" ht="12.75" hidden="1">
      <c r="B43" s="45" t="s">
        <v>47</v>
      </c>
      <c r="C43" s="39"/>
      <c r="D43" s="46"/>
      <c r="E43" s="17"/>
      <c r="F43" s="17"/>
      <c r="G43" s="17"/>
      <c r="H43" s="17"/>
      <c r="I43" s="18"/>
      <c r="J43" s="19"/>
    </row>
    <row r="44" spans="2:10" ht="12.75" hidden="1">
      <c r="B44" s="45" t="s">
        <v>48</v>
      </c>
      <c r="C44" s="39"/>
      <c r="D44" s="46"/>
      <c r="E44" s="17"/>
      <c r="F44" s="17"/>
      <c r="G44" s="17"/>
      <c r="H44" s="17"/>
      <c r="I44" s="18"/>
      <c r="J44" s="19"/>
    </row>
    <row r="45" spans="2:10" ht="12.75" hidden="1">
      <c r="B45" s="45" t="s">
        <v>49</v>
      </c>
      <c r="C45" s="39"/>
      <c r="D45" s="46"/>
      <c r="E45" s="17"/>
      <c r="F45" s="17"/>
      <c r="G45" s="17"/>
      <c r="H45" s="17"/>
      <c r="I45" s="18"/>
      <c r="J45" s="19"/>
    </row>
    <row r="46" spans="2:10" ht="12.75">
      <c r="B46" s="45" t="s">
        <v>50</v>
      </c>
      <c r="C46" s="39"/>
      <c r="D46" s="46">
        <v>5.089290322580645</v>
      </c>
      <c r="E46" s="17">
        <v>0</v>
      </c>
      <c r="F46" s="17">
        <v>0</v>
      </c>
      <c r="G46" s="17">
        <v>0</v>
      </c>
      <c r="H46" s="17">
        <v>0</v>
      </c>
      <c r="I46" s="18">
        <v>0</v>
      </c>
      <c r="J46" s="19">
        <v>5.089290322580645</v>
      </c>
    </row>
    <row r="47" spans="2:10" ht="12.75" hidden="1">
      <c r="B47" s="45" t="s">
        <v>51</v>
      </c>
      <c r="C47" s="39"/>
      <c r="D47" s="46"/>
      <c r="E47" s="17"/>
      <c r="F47" s="17"/>
      <c r="G47" s="17"/>
      <c r="H47" s="17"/>
      <c r="I47" s="18"/>
      <c r="J47" s="19"/>
    </row>
    <row r="48" spans="2:10" ht="12.75" hidden="1">
      <c r="B48" s="45" t="s">
        <v>52</v>
      </c>
      <c r="C48" s="39"/>
      <c r="D48" s="46"/>
      <c r="E48" s="17"/>
      <c r="F48" s="17"/>
      <c r="G48" s="17"/>
      <c r="H48" s="17"/>
      <c r="I48" s="18"/>
      <c r="J48" s="19"/>
    </row>
    <row r="49" spans="2:10" ht="12.75" hidden="1">
      <c r="B49" s="45" t="s">
        <v>53</v>
      </c>
      <c r="C49" s="39"/>
      <c r="D49" s="46"/>
      <c r="E49" s="17"/>
      <c r="F49" s="17"/>
      <c r="G49" s="17"/>
      <c r="H49" s="17"/>
      <c r="I49" s="18"/>
      <c r="J49" s="19"/>
    </row>
    <row r="50" spans="2:10" ht="12.75" hidden="1">
      <c r="B50" s="45" t="s">
        <v>54</v>
      </c>
      <c r="C50" s="39"/>
      <c r="D50" s="46"/>
      <c r="E50" s="17"/>
      <c r="F50" s="17"/>
      <c r="G50" s="17"/>
      <c r="H50" s="17"/>
      <c r="I50" s="18"/>
      <c r="J50" s="19"/>
    </row>
    <row r="51" spans="2:10" ht="12.75" hidden="1">
      <c r="B51" s="45" t="s">
        <v>55</v>
      </c>
      <c r="C51" s="39"/>
      <c r="D51" s="46"/>
      <c r="E51" s="17"/>
      <c r="F51" s="17"/>
      <c r="G51" s="17"/>
      <c r="H51" s="17"/>
      <c r="I51" s="18"/>
      <c r="J51" s="19"/>
    </row>
    <row r="52" spans="2:10" ht="12.75" hidden="1">
      <c r="B52" s="45" t="s">
        <v>56</v>
      </c>
      <c r="C52" s="39"/>
      <c r="D52" s="46"/>
      <c r="E52" s="17"/>
      <c r="F52" s="17"/>
      <c r="G52" s="17"/>
      <c r="H52" s="17"/>
      <c r="I52" s="18"/>
      <c r="J52" s="19"/>
    </row>
    <row r="53" spans="2:10" ht="12.75" hidden="1">
      <c r="B53" s="45" t="s">
        <v>57</v>
      </c>
      <c r="C53" s="39"/>
      <c r="D53" s="46"/>
      <c r="E53" s="17"/>
      <c r="F53" s="17"/>
      <c r="G53" s="17"/>
      <c r="H53" s="17"/>
      <c r="I53" s="18"/>
      <c r="J53" s="19"/>
    </row>
    <row r="54" spans="2:10" ht="12.75" hidden="1">
      <c r="B54" s="45" t="s">
        <v>58</v>
      </c>
      <c r="C54" s="39"/>
      <c r="D54" s="46"/>
      <c r="E54" s="17"/>
      <c r="F54" s="17"/>
      <c r="G54" s="17"/>
      <c r="H54" s="17"/>
      <c r="I54" s="18"/>
      <c r="J54" s="19"/>
    </row>
    <row r="55" spans="2:10" ht="12.75">
      <c r="B55" s="45" t="s">
        <v>59</v>
      </c>
      <c r="C55" s="39"/>
      <c r="D55" s="46">
        <v>4.561</v>
      </c>
      <c r="E55" s="17">
        <v>0</v>
      </c>
      <c r="F55" s="17">
        <v>1.3798064516129032</v>
      </c>
      <c r="G55" s="17">
        <v>0</v>
      </c>
      <c r="H55" s="17">
        <v>0</v>
      </c>
      <c r="I55" s="18">
        <v>0</v>
      </c>
      <c r="J55" s="19">
        <v>5.940806451612903</v>
      </c>
    </row>
    <row r="56" spans="2:10" ht="12.75">
      <c r="B56" s="45" t="s">
        <v>60</v>
      </c>
      <c r="C56" s="39"/>
      <c r="D56" s="46">
        <v>0.0011935483870967741</v>
      </c>
      <c r="E56" s="17">
        <v>0</v>
      </c>
      <c r="F56" s="17">
        <v>0.3406451612903226</v>
      </c>
      <c r="G56" s="17">
        <v>0</v>
      </c>
      <c r="H56" s="17">
        <v>0</v>
      </c>
      <c r="I56" s="18">
        <v>0</v>
      </c>
      <c r="J56" s="19">
        <v>0.34183870967741936</v>
      </c>
    </row>
    <row r="57" spans="2:10" ht="12.75">
      <c r="B57" s="45" t="s">
        <v>61</v>
      </c>
      <c r="C57" s="39"/>
      <c r="D57" s="17">
        <v>0.002032258064516129</v>
      </c>
      <c r="E57" s="17">
        <v>0</v>
      </c>
      <c r="F57" s="17">
        <v>0</v>
      </c>
      <c r="G57" s="17">
        <v>0</v>
      </c>
      <c r="H57" s="17">
        <v>0</v>
      </c>
      <c r="I57" s="18">
        <v>0</v>
      </c>
      <c r="J57" s="19">
        <v>0.002032258064516129</v>
      </c>
    </row>
    <row r="58" spans="2:10" ht="12.75">
      <c r="B58" s="45" t="s">
        <v>62</v>
      </c>
      <c r="C58" s="39"/>
      <c r="D58" s="46">
        <v>0</v>
      </c>
      <c r="E58" s="17">
        <v>0</v>
      </c>
      <c r="F58" s="17">
        <v>0</v>
      </c>
      <c r="G58" s="17">
        <v>0</v>
      </c>
      <c r="H58" s="17">
        <v>0</v>
      </c>
      <c r="I58" s="18">
        <v>0</v>
      </c>
      <c r="J58" s="19">
        <v>0</v>
      </c>
    </row>
    <row r="59" spans="2:10" ht="12.75">
      <c r="B59" s="45" t="s">
        <v>57</v>
      </c>
      <c r="C59" s="39"/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9">
        <v>0</v>
      </c>
    </row>
    <row r="60" spans="2:10" ht="12.75">
      <c r="B60" s="45" t="s">
        <v>52</v>
      </c>
      <c r="C60" s="39"/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9">
        <v>0</v>
      </c>
    </row>
    <row r="61" spans="2:10" ht="12.75">
      <c r="B61" s="45" t="s">
        <v>63</v>
      </c>
      <c r="C61" s="39"/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9">
        <v>0</v>
      </c>
    </row>
    <row r="62" spans="2:10" ht="12.75">
      <c r="B62" s="45" t="s">
        <v>64</v>
      </c>
      <c r="C62" s="39"/>
      <c r="D62" s="46">
        <v>0</v>
      </c>
      <c r="E62" s="17">
        <v>0</v>
      </c>
      <c r="F62" s="17">
        <v>0</v>
      </c>
      <c r="G62" s="17">
        <v>0</v>
      </c>
      <c r="H62" s="17">
        <v>0</v>
      </c>
      <c r="I62" s="18">
        <v>0</v>
      </c>
      <c r="J62" s="19">
        <v>0</v>
      </c>
    </row>
    <row r="63" spans="2:10" ht="12.75">
      <c r="B63" s="45" t="s">
        <v>65</v>
      </c>
      <c r="C63" s="39"/>
      <c r="D63" s="46">
        <v>0</v>
      </c>
      <c r="E63" s="17">
        <v>0</v>
      </c>
      <c r="F63" s="17">
        <v>0</v>
      </c>
      <c r="G63" s="17">
        <v>0</v>
      </c>
      <c r="H63" s="17">
        <v>0</v>
      </c>
      <c r="I63" s="18">
        <v>0</v>
      </c>
      <c r="J63" s="19">
        <v>0</v>
      </c>
    </row>
    <row r="64" spans="2:10" ht="12.75">
      <c r="B64" s="45" t="s">
        <v>66</v>
      </c>
      <c r="C64" s="39"/>
      <c r="D64" s="46">
        <v>0</v>
      </c>
      <c r="E64" s="17">
        <v>0</v>
      </c>
      <c r="F64" s="17">
        <v>0</v>
      </c>
      <c r="G64" s="17">
        <v>0</v>
      </c>
      <c r="H64" s="17">
        <v>0</v>
      </c>
      <c r="I64" s="18">
        <v>0</v>
      </c>
      <c r="J64" s="19">
        <v>0</v>
      </c>
    </row>
    <row r="65" spans="2:10" ht="12.75">
      <c r="B65" s="45" t="s">
        <v>67</v>
      </c>
      <c r="C65" s="39"/>
      <c r="D65" s="46">
        <v>0</v>
      </c>
      <c r="E65" s="17">
        <v>0</v>
      </c>
      <c r="F65" s="17">
        <v>0</v>
      </c>
      <c r="G65" s="17">
        <v>0</v>
      </c>
      <c r="H65" s="17">
        <v>0</v>
      </c>
      <c r="I65" s="18">
        <v>0</v>
      </c>
      <c r="J65" s="19">
        <v>0</v>
      </c>
    </row>
    <row r="66" spans="2:10" ht="13.5" thickBot="1">
      <c r="B66" s="45" t="s">
        <v>68</v>
      </c>
      <c r="C66" s="39"/>
      <c r="D66" s="16">
        <v>0</v>
      </c>
      <c r="E66" s="55">
        <v>0</v>
      </c>
      <c r="F66" s="55">
        <v>0</v>
      </c>
      <c r="G66" s="55">
        <v>0</v>
      </c>
      <c r="H66" s="55">
        <v>0</v>
      </c>
      <c r="I66" s="56">
        <v>0</v>
      </c>
      <c r="J66" s="19">
        <v>0</v>
      </c>
    </row>
    <row r="67" spans="2:10" ht="13.5" thickBot="1">
      <c r="B67" s="22" t="s">
        <v>41</v>
      </c>
      <c r="C67" s="23"/>
      <c r="D67" s="24">
        <f>+SUM(D39:D66)</f>
        <v>9.653516129032257</v>
      </c>
      <c r="E67" s="25">
        <f>+SUM(E46:E66)</f>
        <v>0</v>
      </c>
      <c r="F67" s="25">
        <f>+SUM(F39:F66)</f>
        <v>1.7204516129032257</v>
      </c>
      <c r="G67" s="25">
        <v>0</v>
      </c>
      <c r="H67" s="25">
        <v>0</v>
      </c>
      <c r="I67" s="26">
        <v>0</v>
      </c>
      <c r="J67" s="57">
        <f>+SUM(J39:J66)</f>
        <v>11.373967741935484</v>
      </c>
    </row>
    <row r="68" spans="2:10" ht="13.5" thickBot="1">
      <c r="B68" s="28" t="s">
        <v>69</v>
      </c>
      <c r="C68" s="29"/>
      <c r="D68" s="52"/>
      <c r="E68" s="52"/>
      <c r="F68" s="52"/>
      <c r="G68" s="52"/>
      <c r="H68" s="52"/>
      <c r="I68" s="52"/>
      <c r="J68" s="58"/>
    </row>
    <row r="69" spans="2:10" ht="12.75">
      <c r="B69" s="45" t="s">
        <v>70</v>
      </c>
      <c r="C69" s="59" t="s">
        <v>71</v>
      </c>
      <c r="D69" s="46">
        <v>0.5031935483870967</v>
      </c>
      <c r="E69" s="17">
        <v>0</v>
      </c>
      <c r="F69" s="17">
        <v>2.7459354838709675</v>
      </c>
      <c r="G69" s="17">
        <v>0</v>
      </c>
      <c r="H69" s="17">
        <v>1.4383870967741936</v>
      </c>
      <c r="I69" s="18">
        <v>0</v>
      </c>
      <c r="J69" s="19">
        <v>4.687516129032257</v>
      </c>
    </row>
    <row r="70" spans="2:10" ht="12.75" hidden="1">
      <c r="B70" s="49" t="s">
        <v>72</v>
      </c>
      <c r="C70" s="50"/>
      <c r="D70" s="46"/>
      <c r="E70" s="17"/>
      <c r="F70" s="17"/>
      <c r="G70" s="17"/>
      <c r="H70" s="17"/>
      <c r="I70" s="18"/>
      <c r="J70" s="19"/>
    </row>
    <row r="71" spans="2:10" ht="12.75" hidden="1">
      <c r="B71" s="49" t="s">
        <v>73</v>
      </c>
      <c r="C71" s="50"/>
      <c r="D71" s="46"/>
      <c r="E71" s="17"/>
      <c r="F71" s="17"/>
      <c r="G71" s="17"/>
      <c r="H71" s="17"/>
      <c r="I71" s="18"/>
      <c r="J71" s="19"/>
    </row>
    <row r="72" spans="2:10" ht="12.75">
      <c r="B72" s="49" t="s">
        <v>74</v>
      </c>
      <c r="C72" s="50" t="s">
        <v>75</v>
      </c>
      <c r="D72" s="46">
        <v>0</v>
      </c>
      <c r="E72" s="17">
        <v>0</v>
      </c>
      <c r="F72" s="17">
        <v>0</v>
      </c>
      <c r="G72" s="17">
        <v>0</v>
      </c>
      <c r="H72" s="17">
        <v>4.6735483870967744</v>
      </c>
      <c r="I72" s="18">
        <v>0</v>
      </c>
      <c r="J72" s="19">
        <v>4.6735483870967744</v>
      </c>
    </row>
    <row r="73" spans="2:10" ht="12.75">
      <c r="B73" s="49" t="s">
        <v>76</v>
      </c>
      <c r="C73" s="50" t="s">
        <v>75</v>
      </c>
      <c r="D73" s="46">
        <v>0</v>
      </c>
      <c r="E73" s="17">
        <v>0</v>
      </c>
      <c r="F73" s="17">
        <v>4.896419354838709</v>
      </c>
      <c r="G73" s="17">
        <v>0</v>
      </c>
      <c r="H73" s="17">
        <v>0</v>
      </c>
      <c r="I73" s="18">
        <v>0</v>
      </c>
      <c r="J73" s="19">
        <v>4.896419354838709</v>
      </c>
    </row>
    <row r="74" spans="2:10" ht="12.75">
      <c r="B74" s="49" t="s">
        <v>18</v>
      </c>
      <c r="C74" s="50"/>
      <c r="D74" s="46">
        <v>0</v>
      </c>
      <c r="E74" s="17">
        <v>0</v>
      </c>
      <c r="F74" s="17">
        <v>1.0059032258064515</v>
      </c>
      <c r="G74" s="17">
        <v>0</v>
      </c>
      <c r="H74" s="17">
        <v>0</v>
      </c>
      <c r="I74" s="18">
        <v>0</v>
      </c>
      <c r="J74" s="19">
        <v>1.0059032258064515</v>
      </c>
    </row>
    <row r="75" spans="2:10" ht="12.75">
      <c r="B75" s="49" t="s">
        <v>77</v>
      </c>
      <c r="C75" s="50"/>
      <c r="D75" s="46">
        <v>0</v>
      </c>
      <c r="E75" s="17">
        <v>0</v>
      </c>
      <c r="F75" s="17">
        <v>0</v>
      </c>
      <c r="G75" s="17">
        <v>0</v>
      </c>
      <c r="H75" s="17">
        <v>0.669032258064516</v>
      </c>
      <c r="I75" s="18">
        <v>0</v>
      </c>
      <c r="J75" s="19">
        <v>0.669032258064516</v>
      </c>
    </row>
    <row r="76" spans="2:10" ht="12.75">
      <c r="B76" s="49" t="s">
        <v>53</v>
      </c>
      <c r="C76" s="50"/>
      <c r="D76" s="46">
        <v>0.8475806451612903</v>
      </c>
      <c r="E76" s="17">
        <v>0.1635483870967742</v>
      </c>
      <c r="F76" s="17">
        <v>0.2812258064516129</v>
      </c>
      <c r="G76" s="17">
        <v>0</v>
      </c>
      <c r="H76" s="17">
        <v>0</v>
      </c>
      <c r="I76" s="18">
        <v>0</v>
      </c>
      <c r="J76" s="19">
        <v>1.2923548387096773</v>
      </c>
    </row>
    <row r="77" spans="2:10" ht="12.75">
      <c r="B77" s="49" t="s">
        <v>53</v>
      </c>
      <c r="C77" s="50" t="s">
        <v>71</v>
      </c>
      <c r="D77" s="46">
        <v>0</v>
      </c>
      <c r="E77" s="17">
        <v>0</v>
      </c>
      <c r="F77" s="17">
        <v>0</v>
      </c>
      <c r="G77" s="17">
        <v>0</v>
      </c>
      <c r="H77" s="17">
        <v>1.2351612903225806</v>
      </c>
      <c r="I77" s="18">
        <v>0</v>
      </c>
      <c r="J77" s="19">
        <v>1.2351612903225806</v>
      </c>
    </row>
    <row r="78" spans="2:10" ht="12.75">
      <c r="B78" s="49" t="s">
        <v>78</v>
      </c>
      <c r="C78" s="50" t="s">
        <v>71</v>
      </c>
      <c r="D78" s="46">
        <v>6.473129032258065</v>
      </c>
      <c r="E78" s="17">
        <v>0</v>
      </c>
      <c r="F78" s="17">
        <v>17.93551612903226</v>
      </c>
      <c r="G78" s="17">
        <v>0</v>
      </c>
      <c r="H78" s="17">
        <v>0</v>
      </c>
      <c r="I78" s="18">
        <v>0</v>
      </c>
      <c r="J78" s="19">
        <v>24.408645161290323</v>
      </c>
    </row>
    <row r="79" spans="2:10" ht="12.75">
      <c r="B79" s="49" t="s">
        <v>79</v>
      </c>
      <c r="C79" s="50" t="s">
        <v>71</v>
      </c>
      <c r="D79" s="46">
        <v>0</v>
      </c>
      <c r="E79" s="17">
        <v>0</v>
      </c>
      <c r="F79" s="17">
        <v>0</v>
      </c>
      <c r="G79" s="17">
        <v>0</v>
      </c>
      <c r="H79" s="17">
        <v>0</v>
      </c>
      <c r="I79" s="18">
        <v>0</v>
      </c>
      <c r="J79" s="60">
        <v>0</v>
      </c>
    </row>
    <row r="80" spans="2:10" ht="12.75" hidden="1">
      <c r="B80" s="49" t="s">
        <v>34</v>
      </c>
      <c r="C80" s="50" t="s">
        <v>71</v>
      </c>
      <c r="D80" s="46"/>
      <c r="E80" s="17"/>
      <c r="F80" s="17"/>
      <c r="G80" s="17"/>
      <c r="H80" s="17"/>
      <c r="I80" s="18"/>
      <c r="J80" s="19"/>
    </row>
    <row r="81" spans="2:10" ht="12.75" hidden="1">
      <c r="B81" s="49" t="s">
        <v>80</v>
      </c>
      <c r="C81" s="50" t="s">
        <v>71</v>
      </c>
      <c r="D81" s="46"/>
      <c r="E81" s="17"/>
      <c r="F81" s="17"/>
      <c r="G81" s="17"/>
      <c r="H81" s="17"/>
      <c r="I81" s="18"/>
      <c r="J81" s="19"/>
    </row>
    <row r="82" spans="2:10" ht="12.75" hidden="1">
      <c r="B82" s="49" t="s">
        <v>81</v>
      </c>
      <c r="C82" s="50"/>
      <c r="D82" s="46"/>
      <c r="E82" s="17"/>
      <c r="F82" s="17"/>
      <c r="G82" s="17"/>
      <c r="H82" s="17"/>
      <c r="I82" s="18"/>
      <c r="J82" s="19"/>
    </row>
    <row r="83" spans="2:10" ht="13.5" thickBot="1">
      <c r="B83" s="61" t="s">
        <v>82</v>
      </c>
      <c r="C83" s="62" t="s">
        <v>71</v>
      </c>
      <c r="D83" s="46">
        <v>0.6141290322580645</v>
      </c>
      <c r="E83" s="17">
        <v>0.5564516129032258</v>
      </c>
      <c r="F83" s="17">
        <v>9.691774193548387</v>
      </c>
      <c r="G83" s="17">
        <v>0</v>
      </c>
      <c r="H83" s="17">
        <v>1.5758064516129033</v>
      </c>
      <c r="I83" s="18">
        <v>0</v>
      </c>
      <c r="J83" s="19">
        <v>12.438161290322581</v>
      </c>
    </row>
    <row r="84" spans="2:10" ht="13.5" thickBot="1">
      <c r="B84" s="22" t="s">
        <v>41</v>
      </c>
      <c r="C84" s="63"/>
      <c r="D84" s="24">
        <f>+SUM(D69:D83)</f>
        <v>8.438032258064517</v>
      </c>
      <c r="E84" s="25">
        <f>+SUM(E69:E83)</f>
        <v>0.72</v>
      </c>
      <c r="F84" s="25">
        <f>+SUM(F69:F83)</f>
        <v>36.556774193548385</v>
      </c>
      <c r="G84" s="25">
        <v>0</v>
      </c>
      <c r="H84" s="25">
        <f>+SUM(H69:H83)</f>
        <v>9.591935483870968</v>
      </c>
      <c r="I84" s="26">
        <v>0</v>
      </c>
      <c r="J84" s="57">
        <f>+SUM(J69:J83)</f>
        <v>55.30674193548387</v>
      </c>
    </row>
    <row r="85" spans="2:10" ht="17.25" customHeight="1" thickBot="1">
      <c r="B85" s="64" t="s">
        <v>83</v>
      </c>
      <c r="C85" s="65"/>
      <c r="D85" s="66">
        <f>+D84+D67+D37+D8</f>
        <v>73.45670967741935</v>
      </c>
      <c r="E85" s="67">
        <f>+E84+E67+E37+E8</f>
        <v>9.94667741935484</v>
      </c>
      <c r="F85" s="67">
        <f>+F84+F67+F37+F8</f>
        <v>43.68677419354838</v>
      </c>
      <c r="G85" s="67">
        <f>+SUM(G67:G84)</f>
        <v>0</v>
      </c>
      <c r="H85" s="67">
        <f>+H84+H67+H37+H8</f>
        <v>124.07290322580644</v>
      </c>
      <c r="I85" s="68">
        <f>+I84+I67+I37+I8</f>
        <v>1.758193548387097</v>
      </c>
      <c r="J85" s="69">
        <f>+J84+J67+J37+J8</f>
        <v>252.92125806451614</v>
      </c>
    </row>
    <row r="86" spans="2:10" ht="12.75">
      <c r="B86" s="70"/>
      <c r="C86" s="70"/>
      <c r="D86" s="71"/>
      <c r="E86" s="71"/>
      <c r="F86" s="71"/>
      <c r="G86" s="71"/>
      <c r="H86" s="71"/>
      <c r="I86" s="71"/>
      <c r="J86" s="71"/>
    </row>
    <row r="87" spans="2:10" ht="12.75">
      <c r="B87" s="72" t="s">
        <v>84</v>
      </c>
      <c r="C87" s="70"/>
      <c r="D87" s="73"/>
      <c r="E87" s="71"/>
      <c r="F87" s="71"/>
      <c r="G87" s="71"/>
      <c r="H87" s="71"/>
      <c r="I87" s="71"/>
      <c r="J87" s="71"/>
    </row>
    <row r="88" spans="2:10" ht="12.75">
      <c r="B88" s="72" t="s">
        <v>85</v>
      </c>
      <c r="C88" s="70"/>
      <c r="D88" s="71"/>
      <c r="E88" s="71"/>
      <c r="F88" s="71"/>
      <c r="G88" s="71"/>
      <c r="H88" s="71"/>
      <c r="I88" s="71"/>
      <c r="J88" s="71"/>
    </row>
    <row r="89" spans="2:10" ht="12.75">
      <c r="B89" s="70"/>
      <c r="C89" s="70"/>
      <c r="D89" s="71"/>
      <c r="E89" s="71"/>
      <c r="F89" s="71"/>
      <c r="G89" s="71"/>
      <c r="H89" s="71"/>
      <c r="I89" s="71"/>
      <c r="J89" s="71"/>
    </row>
    <row r="90" spans="2:10" ht="12.75">
      <c r="B90" s="74"/>
      <c r="C90" s="74"/>
      <c r="D90" s="74"/>
      <c r="E90" s="74"/>
      <c r="F90" s="74"/>
      <c r="G90" s="74"/>
      <c r="H90" s="74"/>
      <c r="I90" s="74"/>
      <c r="J90" s="75"/>
    </row>
    <row r="91" ht="12.75">
      <c r="J91" s="77"/>
    </row>
    <row r="92" ht="12.75">
      <c r="J92" s="77"/>
    </row>
    <row r="93" ht="12.75">
      <c r="J93" s="77"/>
    </row>
    <row r="94" ht="12.75">
      <c r="J94" s="77"/>
    </row>
    <row r="95" ht="12.75">
      <c r="J95" s="77"/>
    </row>
    <row r="96" ht="12.75">
      <c r="J96" s="77"/>
    </row>
    <row r="97" ht="12.75">
      <c r="J97" s="77"/>
    </row>
    <row r="105" ht="60.75" customHeight="1" thickBot="1"/>
    <row r="106" spans="2:9" ht="14.25" thickBot="1" thickTop="1">
      <c r="B106" s="78"/>
      <c r="C106" s="79" t="s">
        <v>86</v>
      </c>
      <c r="D106" s="80" t="s">
        <v>87</v>
      </c>
      <c r="E106" s="80" t="s">
        <v>88</v>
      </c>
      <c r="F106" s="80" t="s">
        <v>89</v>
      </c>
      <c r="G106" s="80" t="s">
        <v>90</v>
      </c>
      <c r="H106" s="80" t="s">
        <v>91</v>
      </c>
      <c r="I106" s="81" t="s">
        <v>92</v>
      </c>
    </row>
    <row r="107" spans="2:9" ht="14.25" thickBot="1" thickTop="1">
      <c r="B107" s="82" t="s">
        <v>93</v>
      </c>
      <c r="C107" s="83">
        <f>+D85</f>
        <v>73.45670967741935</v>
      </c>
      <c r="D107" s="83">
        <f>+E85</f>
        <v>9.94667741935484</v>
      </c>
      <c r="E107" s="83">
        <f>+F85</f>
        <v>43.68677419354838</v>
      </c>
      <c r="F107" s="84">
        <v>0</v>
      </c>
      <c r="G107" s="83">
        <f>+H85</f>
        <v>124.07290322580644</v>
      </c>
      <c r="H107" s="83">
        <f>+I85</f>
        <v>1.758193548387097</v>
      </c>
      <c r="I107" s="83">
        <f>+SUM(C107:H107)</f>
        <v>252.9212580645161</v>
      </c>
    </row>
    <row r="108" spans="2:9" ht="13.5" thickBot="1">
      <c r="B108" s="85" t="s">
        <v>94</v>
      </c>
      <c r="C108" s="86">
        <f>+C107/$I$107</f>
        <v>0.29043311835291336</v>
      </c>
      <c r="D108" s="86">
        <f>+D107/$I$107</f>
        <v>0.03932717042241504</v>
      </c>
      <c r="E108" s="86">
        <f>+E107/$I$107</f>
        <v>0.17272875569203675</v>
      </c>
      <c r="F108" s="86">
        <f>+F107/$I$107</f>
        <v>0</v>
      </c>
      <c r="G108" s="86">
        <f>+G107/$I$107</f>
        <v>0.4905594103685719</v>
      </c>
      <c r="H108" s="86">
        <f>+H107/$I$107</f>
        <v>0.006951545164062921</v>
      </c>
      <c r="I108" s="87">
        <f>+SUM(C108:H108)</f>
        <v>1</v>
      </c>
    </row>
    <row r="109" ht="13.5" thickTop="1"/>
    <row r="110" ht="12.75">
      <c r="B110" s="88" t="s">
        <v>95</v>
      </c>
    </row>
  </sheetData>
  <sheetProtection/>
  <mergeCells count="2">
    <mergeCell ref="B1:J1"/>
    <mergeCell ref="B2:J2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5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TEMP_DGH54</dc:creator>
  <cp:keywords/>
  <dc:description/>
  <cp:lastModifiedBy>TEMP_DGH54</cp:lastModifiedBy>
  <cp:lastPrinted>2017-12-29T21:12:58Z</cp:lastPrinted>
  <dcterms:created xsi:type="dcterms:W3CDTF">2017-12-29T21:12:23Z</dcterms:created>
  <dcterms:modified xsi:type="dcterms:W3CDTF">2017-12-29T21:13:18Z</dcterms:modified>
  <cp:category/>
  <cp:version/>
  <cp:contentType/>
  <cp:contentStatus/>
</cp:coreProperties>
</file>